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Volumes/BBG/HOSPITALIER 2/HYERES PUI René Sabran/5-PRO/ DOSSIER PRO-2 ind B avril 2025/II- Pieces ecrites/DPGF/"/>
    </mc:Choice>
  </mc:AlternateContent>
  <xr:revisionPtr revIDLastSave="0" documentId="13_ncr:1_{C935017A-AAF1-F64A-857A-240D4F722C51}" xr6:coauthVersionLast="47" xr6:coauthVersionMax="47" xr10:uidLastSave="{00000000-0000-0000-0000-000000000000}"/>
  <bookViews>
    <workbookView xWindow="2200" yWindow="1280" windowWidth="30280" windowHeight="21220" tabRatio="500" activeTab="1" xr2:uid="{00000000-000D-0000-FFFF-FFFF00000000}"/>
  </bookViews>
  <sheets>
    <sheet name="PG LOT 05" sheetId="2" r:id="rId1"/>
    <sheet name="CDPGF LOT 05" sheetId="3" r:id="rId2"/>
  </sheets>
  <definedNames>
    <definedName name="_xlnm.Print_Titles" localSheetId="1">'CDPGF LOT 05'!$5:$5</definedName>
    <definedName name="NUM" localSheetId="0">#REF!</definedName>
    <definedName name="NUM">#REF!</definedName>
    <definedName name="STATT" localSheetId="0">#REF!</definedName>
    <definedName name="STATT">#REF!</definedName>
    <definedName name="_xlnm.Print_Area" localSheetId="0">'PG LOT 05'!$A$1:$I$55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54" i="3" l="1"/>
  <c r="M53" i="3"/>
  <c r="M52" i="3"/>
  <c r="M51" i="3"/>
  <c r="M55" i="3" s="1"/>
  <c r="M47" i="3"/>
  <c r="M46" i="3"/>
  <c r="M44" i="3"/>
  <c r="M43" i="3"/>
  <c r="M41" i="3"/>
  <c r="M40" i="3"/>
  <c r="M38" i="3"/>
  <c r="M37" i="3"/>
  <c r="M36" i="3"/>
  <c r="M35" i="3"/>
  <c r="M33" i="3"/>
  <c r="M32" i="3"/>
  <c r="M31" i="3"/>
  <c r="M30" i="3"/>
  <c r="M29" i="3"/>
  <c r="M27" i="3"/>
  <c r="M26" i="3"/>
  <c r="M48" i="3" s="1"/>
  <c r="M22" i="3"/>
  <c r="M21" i="3"/>
  <c r="M19" i="3"/>
  <c r="M18" i="3"/>
  <c r="M23" i="3" s="1"/>
  <c r="M15" i="3"/>
  <c r="M14" i="3"/>
  <c r="M13" i="3"/>
  <c r="M12" i="3"/>
  <c r="M11" i="3"/>
  <c r="M57" i="3" s="1"/>
  <c r="M56" i="3" l="1"/>
  <c r="M58" i="3" s="1"/>
</calcChain>
</file>

<file path=xl/sharedStrings.xml><?xml version="1.0" encoding="utf-8"?>
<sst xmlns="http://schemas.openxmlformats.org/spreadsheetml/2006/main" count="141" uniqueCount="116">
  <si>
    <t>PUI – REAMENAGEMENT ET MISE EN CONFORMITE DU BATIMENT DE LA PHARMACIE ET DES ANCIENS LABORATOIRES POUR LA PUI ET L'ACCUEIL DE L'ADMINISTRATION</t>
  </si>
  <si>
    <t>LOT n°05. MENUISERIES EXTERIEURES ET OCCULTATIONS</t>
  </si>
  <si>
    <t>Février 2025</t>
  </si>
  <si>
    <t>L'avant métré est donné uniquement à titre indicatif et n'est pas contractuel. L'entreprise remplecera les quantités indiquées par ses propres avant métrés. Elle est seule responsable des quantités renseignées sur l'offre de prix et des éventuelles erreurs de métré, l'avant métré étant là pour aider à limiter les erreurs. Les articles indiqués pour mémoire font partie intégrante des ouvrages à réaliser. Le coût de ces prestations sera inclus dans le montant des prestations du projet.</t>
  </si>
  <si>
    <t>N°</t>
  </si>
  <si>
    <t>Ref.</t>
  </si>
  <si>
    <t>Désignation</t>
  </si>
  <si>
    <t>U</t>
  </si>
  <si>
    <t>Qté</t>
  </si>
  <si>
    <t>Qté ent.</t>
  </si>
  <si>
    <t>TVA</t>
  </si>
  <si>
    <t>Prix Unitaire</t>
  </si>
  <si>
    <t>Montant HT</t>
  </si>
  <si>
    <t>Ref. Env.</t>
  </si>
  <si>
    <t>05</t>
  </si>
  <si>
    <t>MENUISERIES EXTERIEURES ET OCCULTATIONS</t>
  </si>
  <si>
    <t>05.2</t>
  </si>
  <si>
    <t>DESCRIPTION DES OUVRAGES</t>
  </si>
  <si>
    <t>05.2.1</t>
  </si>
  <si>
    <t>TRAVAUX PREPARATOIRES ET PHASAGE</t>
  </si>
  <si>
    <t>05.2.1.1</t>
  </si>
  <si>
    <t>REMISE DES DOCUMENTS D'EXECUTION</t>
  </si>
  <si>
    <t>05.2.1.1.1</t>
  </si>
  <si>
    <t>DETAILS ET DOCUMENTS D'EXECUTION</t>
  </si>
  <si>
    <t>Pm</t>
  </si>
  <si>
    <t>05.2.1.1.2</t>
  </si>
  <si>
    <t>DOSSIER DES OUVRAGES EXECUTES</t>
  </si>
  <si>
    <t>05.2.1.2</t>
  </si>
  <si>
    <t>PHASAGE DES TRAVAUX</t>
  </si>
  <si>
    <t>05.2.1.3</t>
  </si>
  <si>
    <t>DEPOSE DES OUVRANTS DES MENUISERIES EXTERIEURES</t>
  </si>
  <si>
    <t>H.lot</t>
  </si>
  <si>
    <t>Sous-Total HT de TRAVAUX PREPARATOIRES ET PHASAGE</t>
  </si>
  <si>
    <t>05.2.2</t>
  </si>
  <si>
    <t>CARACTERISTIQUES COMMUNES AUX OUVRAGES</t>
  </si>
  <si>
    <t>05.2.2.1</t>
  </si>
  <si>
    <t>ORGANIGRAMME - SERRURES</t>
  </si>
  <si>
    <t>05.2.2.1.1</t>
  </si>
  <si>
    <t>ORGANIGRAMME ET CYLINDRES A CANON EUROPEEN SUR ORGANIGRAMME</t>
  </si>
  <si>
    <t>ft</t>
  </si>
  <si>
    <t>05.2.2.1.2</t>
  </si>
  <si>
    <t>COORDINATION AVEC LOT COURANTS FAIBLES</t>
  </si>
  <si>
    <t>05.2.2.2</t>
  </si>
  <si>
    <t>CARACTERISTIQUES TECHNIQUES GENERALES DES MENUISERIES</t>
  </si>
  <si>
    <t>05.2.2.2.1</t>
  </si>
  <si>
    <t>CARACTERISTIQUES COMMUNES GENERALES - NORMES PMR - RESPECT DES PLANS</t>
  </si>
  <si>
    <t>05.2.2.2.2</t>
  </si>
  <si>
    <t>CARACTERISTIQUES COMMUNES A L'ENSEMBLE DES OUVRAGES</t>
  </si>
  <si>
    <t>Sous-Total HT de CARACTERISTIQUES COMMUNES AUX OUVRAGES</t>
  </si>
  <si>
    <t>05.2.3</t>
  </si>
  <si>
    <t>MENUISERIES EXTERIEURES</t>
  </si>
  <si>
    <t>05.2.3.1</t>
  </si>
  <si>
    <t>MENUISERIES MIXTES</t>
  </si>
  <si>
    <t>05.2.3.1.1</t>
  </si>
  <si>
    <t>C0F01 - 2300 X 1200 MM HT</t>
  </si>
  <si>
    <t>u</t>
  </si>
  <si>
    <t>05.2.3.1.2</t>
  </si>
  <si>
    <t>CF01 - 2300 X 1200 MM HT</t>
  </si>
  <si>
    <t>05.2.3.2</t>
  </si>
  <si>
    <t>NOMENCLATURE DES MENUISERIES OSCILLO BATTANTES</t>
  </si>
  <si>
    <t>05.2.3.2.1</t>
  </si>
  <si>
    <t>C0B01 - 2300 X 1200 MM HT</t>
  </si>
  <si>
    <t>05.2.3.2.2</t>
  </si>
  <si>
    <t>C0B02 - 1600 X 1200 MM HT</t>
  </si>
  <si>
    <t>05.2.3.2.3</t>
  </si>
  <si>
    <t>C0B03 - 2300 X 1200 MM HT</t>
  </si>
  <si>
    <t>05.2.3.2.4</t>
  </si>
  <si>
    <t>C0B04 - 1600 X 1000 MM HT</t>
  </si>
  <si>
    <t>05.2.3.2.5</t>
  </si>
  <si>
    <t>C0B05 - 2300 X 1200 MM HT - AVEC MENEAU CENTRAL</t>
  </si>
  <si>
    <t>05.2.3.3</t>
  </si>
  <si>
    <t>NOMENCLATURE DES MENUISERIES A SOUFFLET</t>
  </si>
  <si>
    <t>05.2.3.3.1</t>
  </si>
  <si>
    <t>CS03 - 600 X 800 MM HT</t>
  </si>
  <si>
    <t>05.2.3.3.2</t>
  </si>
  <si>
    <t>CS04 - 480 X 630 MM HT</t>
  </si>
  <si>
    <t>05.2.3.3.3</t>
  </si>
  <si>
    <t>CSA01 - 1600 X 800 MM HT</t>
  </si>
  <si>
    <t>05.2.3.3.4</t>
  </si>
  <si>
    <t>CSA02 - 1600 X 750 MM HT</t>
  </si>
  <si>
    <t>05.2.3.4</t>
  </si>
  <si>
    <t>NOMENCLATURE DES MENUISERIES OUVRANT A LA FRANCAISE</t>
  </si>
  <si>
    <t>05.2.3.4.1</t>
  </si>
  <si>
    <t>PV01 - 1500 X 2040 MM HT</t>
  </si>
  <si>
    <t>05.2.3.4.2</t>
  </si>
  <si>
    <t>PV02 - 1500 X 2100 MM HT</t>
  </si>
  <si>
    <t>05.2.3.5</t>
  </si>
  <si>
    <t>RENOVATION DES PORTES D'ENTREE</t>
  </si>
  <si>
    <t>05.2.3.5.1</t>
  </si>
  <si>
    <t>PH01 - PORTE ENTREE RDC HAUT - RENOVATION - 1600 x 2150 MM HAUT</t>
  </si>
  <si>
    <t>ens</t>
  </si>
  <si>
    <t>05.2.3.5.2</t>
  </si>
  <si>
    <t>PH02 - PORTE ENTREE RDCour - RENOVATION - 1600 x 2300 MM HAUT</t>
  </si>
  <si>
    <t>05.2.3.6</t>
  </si>
  <si>
    <t>OUVRAGES COMPLEMENTAIRES</t>
  </si>
  <si>
    <t>05.2.3.6.1</t>
  </si>
  <si>
    <t>POSE DES ENTREES D'AIR</t>
  </si>
  <si>
    <t>05.2.3.6.2</t>
  </si>
  <si>
    <t>SIGNALETIQUE DES PORTES VITREES</t>
  </si>
  <si>
    <t>Sous-Total HT de MENUISERIES EXTERIEURES</t>
  </si>
  <si>
    <t>05.2.4</t>
  </si>
  <si>
    <t>VOLETS ORIENTABLES MOTORISES</t>
  </si>
  <si>
    <t>05.2.4.2</t>
  </si>
  <si>
    <t>NOMENCLATURE DES VOLETS ORIENTABLES MOTORISES</t>
  </si>
  <si>
    <t>05.2.4.2.1</t>
  </si>
  <si>
    <t>COB01 - 2300 X 1200 MM HT</t>
  </si>
  <si>
    <t>05.2.4.2.2</t>
  </si>
  <si>
    <t>COB02 - 1600 X 1200 MM HT</t>
  </si>
  <si>
    <t>05.2.4.2.3</t>
  </si>
  <si>
    <t>COB03 - 2300 X 750 MM HT</t>
  </si>
  <si>
    <t>05.2.4.2.4</t>
  </si>
  <si>
    <t>Sous-Total HT de VOLETS ORIENTABLES MOTORISES</t>
  </si>
  <si>
    <t>MONTANT HT - 05 - MENUISERIES EXTERIEURES ET OCCULTATIONS</t>
  </si>
  <si>
    <t>MONTANT TVA - 20,00%</t>
  </si>
  <si>
    <t>MONTANT TTC - 05 - MENUISERIES EXTERIEURES ET OCCULTATIONS</t>
  </si>
  <si>
    <t>Décomposition du Prix Global et Forfaitaire - PPRO – ind B avril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</si>
</sst>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0.00\ &quot;€&quot;"/>
    <numFmt numFmtId="165" formatCode="#,##0.000"/>
  </numFmts>
  <fonts count="15" x14ac:knownFonts="1">
    <font>
      <sz val="8.25"/>
      <name val="Tahoma"/>
      <family val="2"/>
      <charset val="1"/>
    </font>
    <font>
      <b/>
      <sz val="10"/>
      <name val="Century Gothic"/>
      <family val="1"/>
    </font>
    <font>
      <b/>
      <sz val="10"/>
      <color theme="1"/>
      <name val="Century Gothic"/>
      <family val="1"/>
    </font>
    <font>
      <b/>
      <sz val="10"/>
      <color rgb="FF333333"/>
      <name val="Century Gothic"/>
      <family val="1"/>
    </font>
    <font>
      <b/>
      <sz val="8.25"/>
      <name val="Tahoma"/>
      <family val="2"/>
    </font>
    <font>
      <b/>
      <sz val="8.25"/>
      <color theme="1"/>
      <name val="Tahoma"/>
      <family val="2"/>
    </font>
    <font>
      <b/>
      <sz val="12"/>
      <color rgb="FF000000"/>
      <name val="Calibri"/>
      <family val="2"/>
    </font>
    <font>
      <sz val="11"/>
      <color rgb="FF000000"/>
      <name val="Calibri"/>
      <family val="2"/>
    </font>
    <font>
      <sz val="8.25"/>
      <color rgb="FF000000"/>
      <name val="Tahoma"/>
      <family val="2"/>
    </font>
    <font>
      <b/>
      <sz val="10"/>
      <color rgb="FF000000"/>
      <name val="Century Gothic"/>
      <family val="1"/>
    </font>
    <font>
      <sz val="10"/>
      <color theme="1"/>
      <name val="Calibri"/>
      <family val="2"/>
    </font>
    <font>
      <b/>
      <sz val="10"/>
      <color rgb="FF000000"/>
      <name val="Calibri"/>
      <family val="2"/>
    </font>
    <font>
      <b/>
      <sz val="10"/>
      <color theme="1"/>
      <name val="Calibri"/>
      <family val="2"/>
    </font>
    <font>
      <sz val="10"/>
      <name val="Calibri"/>
      <family val="2"/>
    </font>
    <font>
      <sz val="11"/>
      <color theme="1"/>
      <name val="Calibri"/>
      <family val="2"/>
      <scheme val="minor"/>
    </font>
  </fonts>
  <fills count="6">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
      <patternFill patternType="solid">
        <fgColor rgb="FFF5F5F5"/>
        <bgColor rgb="FFF5F5F5"/>
      </patternFill>
    </fill>
  </fills>
  <borders count="25">
    <border>
      <left/>
      <right/>
      <top/>
      <bottom/>
      <diagonal/>
    </border>
    <border>
      <left style="thin">
        <color rgb="FF646464"/>
      </left>
      <right/>
      <top style="thin">
        <color rgb="FF646464"/>
      </top>
      <bottom/>
      <diagonal/>
    </border>
    <border>
      <left/>
      <right/>
      <top style="thin">
        <color rgb="FF646464"/>
      </top>
      <bottom/>
      <diagonal/>
    </border>
    <border>
      <left/>
      <right style="thin">
        <color rgb="FF646464"/>
      </right>
      <top style="thin">
        <color rgb="FF646464"/>
      </top>
      <bottom/>
      <diagonal/>
    </border>
    <border>
      <left style="thin">
        <color rgb="FF646464"/>
      </left>
      <right/>
      <top/>
      <bottom style="medium">
        <color rgb="FF646464"/>
      </bottom>
      <diagonal/>
    </border>
    <border>
      <left/>
      <right/>
      <top/>
      <bottom style="medium">
        <color rgb="FF646464"/>
      </bottom>
      <diagonal/>
    </border>
    <border>
      <left/>
      <right style="thin">
        <color rgb="FF646464"/>
      </right>
      <top/>
      <bottom style="medium">
        <color rgb="FF646464"/>
      </bottom>
      <diagonal/>
    </border>
    <border>
      <left style="thin">
        <color rgb="FF646464"/>
      </left>
      <right/>
      <top style="medium">
        <color rgb="FF646464"/>
      </top>
      <bottom style="medium">
        <color rgb="FF646464"/>
      </bottom>
      <diagonal/>
    </border>
    <border>
      <left/>
      <right/>
      <top style="medium">
        <color rgb="FF646464"/>
      </top>
      <bottom style="medium">
        <color rgb="FF646464"/>
      </bottom>
      <diagonal/>
    </border>
    <border>
      <left/>
      <right style="thin">
        <color rgb="FF646464"/>
      </right>
      <top style="medium">
        <color rgb="FF646464"/>
      </top>
      <bottom style="medium">
        <color rgb="FF646464"/>
      </bottom>
      <diagonal/>
    </border>
    <border>
      <left style="thin">
        <color rgb="FF646464"/>
      </left>
      <right/>
      <top/>
      <bottom style="thin">
        <color rgb="FF646464"/>
      </bottom>
      <diagonal/>
    </border>
    <border>
      <left/>
      <right/>
      <top/>
      <bottom style="thin">
        <color rgb="FF646464"/>
      </bottom>
      <diagonal/>
    </border>
    <border>
      <left/>
      <right style="thin">
        <color rgb="FF646464"/>
      </right>
      <top/>
      <bottom style="thin">
        <color rgb="FF646464"/>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style="thin">
        <color rgb="FF646464"/>
      </right>
      <top/>
      <bottom style="hair">
        <color rgb="FF646464"/>
      </bottom>
      <diagonal/>
    </border>
    <border>
      <left/>
      <right style="thin">
        <color rgb="FF646464"/>
      </right>
      <top/>
      <bottom style="hair">
        <color rgb="FF646464"/>
      </bottom>
      <diagonal/>
    </border>
    <border>
      <left style="thin">
        <color rgb="FF646464"/>
      </left>
      <right/>
      <top/>
      <bottom/>
      <diagonal/>
    </border>
    <border>
      <left/>
      <right style="thin">
        <color rgb="FF646464"/>
      </right>
      <top/>
      <bottom/>
      <diagonal/>
    </border>
    <border>
      <left style="thin">
        <color rgb="FF646464"/>
      </left>
      <right/>
      <top style="thin">
        <color rgb="FF646464"/>
      </top>
      <bottom style="hair">
        <color rgb="FF646464"/>
      </bottom>
      <diagonal/>
    </border>
    <border>
      <left/>
      <right/>
      <top style="thin">
        <color rgb="FF646464"/>
      </top>
      <bottom style="hair">
        <color rgb="FF646464"/>
      </bottom>
      <diagonal/>
    </border>
    <border>
      <left/>
      <right style="thin">
        <color rgb="FF646464"/>
      </right>
      <top style="thin">
        <color rgb="FF646464"/>
      </top>
      <bottom style="hair">
        <color rgb="FF646464"/>
      </bottom>
      <diagonal/>
    </border>
    <border>
      <left style="thin">
        <color rgb="FF646464"/>
      </left>
      <right/>
      <top/>
      <bottom style="hair">
        <color rgb="FF646464"/>
      </bottom>
      <diagonal/>
    </border>
    <border>
      <left/>
      <right/>
      <top/>
      <bottom style="hair">
        <color rgb="FF646464"/>
      </bottom>
      <diagonal/>
    </border>
  </borders>
  <cellStyleXfs count="2">
    <xf numFmtId="0" fontId="0" fillId="0" borderId="0">
      <alignment vertical="top"/>
      <protection locked="0"/>
    </xf>
    <xf numFmtId="0" fontId="14" fillId="0" borderId="0"/>
  </cellStyleXfs>
  <cellXfs count="63">
    <xf numFmtId="0" fontId="0" fillId="0" borderId="0" xfId="0">
      <alignment vertical="top"/>
      <protection locked="0"/>
    </xf>
    <xf numFmtId="0" fontId="2" fillId="2" borderId="0" xfId="0" applyFont="1" applyFill="1" applyAlignment="1">
      <alignment horizontal="center" vertical="center" wrapText="1"/>
      <protection locked="0"/>
    </xf>
    <xf numFmtId="0" fontId="3" fillId="2" borderId="0" xfId="0" applyFont="1" applyFill="1" applyAlignment="1">
      <alignment horizontal="center" vertical="center" wrapText="1"/>
      <protection locked="0"/>
    </xf>
    <xf numFmtId="0" fontId="2" fillId="2" borderId="0" xfId="0" applyFont="1" applyFill="1" applyAlignment="1">
      <alignment horizontal="center" vertical="center"/>
      <protection locked="0"/>
    </xf>
    <xf numFmtId="0" fontId="5" fillId="2" borderId="0" xfId="0" applyFont="1" applyFill="1" applyAlignment="1">
      <alignment horizontal="center" vertical="center" wrapText="1"/>
      <protection locked="0"/>
    </xf>
    <xf numFmtId="0" fontId="6" fillId="2" borderId="0" xfId="0" applyFont="1" applyFill="1" applyAlignment="1">
      <alignment vertical="center"/>
      <protection locked="0"/>
    </xf>
    <xf numFmtId="0" fontId="9" fillId="4" borderId="13" xfId="0" applyFont="1" applyFill="1" applyBorder="1" applyAlignment="1">
      <alignment horizontal="center" vertical="center"/>
      <protection locked="0"/>
    </xf>
    <xf numFmtId="0" fontId="9" fillId="4" borderId="14" xfId="0" applyFont="1" applyFill="1" applyBorder="1" applyAlignment="1">
      <alignment horizontal="center" vertical="center"/>
      <protection locked="0"/>
    </xf>
    <xf numFmtId="0" fontId="0" fillId="0" borderId="14" xfId="0" applyBorder="1">
      <alignment vertical="top"/>
      <protection locked="0"/>
    </xf>
    <xf numFmtId="0" fontId="9" fillId="4" borderId="15" xfId="0" applyFont="1" applyFill="1" applyBorder="1" applyAlignment="1">
      <alignment horizontal="center" vertical="center"/>
      <protection locked="0"/>
    </xf>
    <xf numFmtId="0" fontId="9" fillId="4" borderId="0" xfId="0" applyFont="1" applyFill="1" applyAlignment="1">
      <alignment horizontal="center" vertical="center"/>
      <protection locked="0"/>
    </xf>
    <xf numFmtId="49" fontId="10" fillId="0" borderId="16" xfId="0" applyNumberFormat="1" applyFont="1" applyBorder="1" applyAlignment="1">
      <alignment horizontal="left" vertical="center" wrapText="1"/>
      <protection locked="0"/>
    </xf>
    <xf numFmtId="0" fontId="10" fillId="0" borderId="17" xfId="0" applyFont="1" applyBorder="1" applyAlignment="1">
      <alignment horizontal="left" vertical="center"/>
      <protection locked="0"/>
    </xf>
    <xf numFmtId="0" fontId="10" fillId="0" borderId="17" xfId="0" applyFont="1" applyBorder="1" applyAlignment="1">
      <alignment horizontal="left" vertical="center" wrapText="1"/>
      <protection locked="0"/>
    </xf>
    <xf numFmtId="0" fontId="10" fillId="0" borderId="17" xfId="0" applyFont="1" applyBorder="1" applyAlignment="1">
      <alignment horizontal="center" vertical="center"/>
      <protection locked="0"/>
    </xf>
    <xf numFmtId="0" fontId="10" fillId="0" borderId="17" xfId="0" applyFont="1" applyBorder="1" applyAlignment="1">
      <alignment horizontal="right" vertical="center"/>
      <protection locked="0"/>
    </xf>
    <xf numFmtId="0" fontId="10" fillId="0" borderId="16" xfId="0" applyFont="1" applyBorder="1" applyAlignment="1">
      <alignment horizontal="left" vertical="center"/>
      <protection locked="0"/>
    </xf>
    <xf numFmtId="49" fontId="10" fillId="0" borderId="16" xfId="0" applyNumberFormat="1" applyFont="1" applyBorder="1" applyAlignment="1">
      <alignment vertical="center" wrapText="1"/>
      <protection locked="0"/>
    </xf>
    <xf numFmtId="0" fontId="10" fillId="0" borderId="17" xfId="0" applyFont="1" applyBorder="1" applyAlignment="1">
      <alignment vertical="center"/>
      <protection locked="0"/>
    </xf>
    <xf numFmtId="0" fontId="10" fillId="0" borderId="17" xfId="0" applyFont="1" applyBorder="1" applyAlignment="1">
      <alignment vertical="center" wrapText="1"/>
      <protection locked="0"/>
    </xf>
    <xf numFmtId="0" fontId="10" fillId="0" borderId="17" xfId="0" applyFont="1" applyBorder="1" applyAlignment="1">
      <alignment horizontal="left" vertical="center" wrapText="1" indent="1"/>
      <protection locked="0"/>
    </xf>
    <xf numFmtId="49" fontId="10" fillId="0" borderId="17" xfId="0" applyNumberFormat="1" applyFont="1" applyBorder="1" applyAlignment="1">
      <alignment horizontal="center" vertical="center" wrapText="1"/>
      <protection locked="0"/>
    </xf>
    <xf numFmtId="3" fontId="10" fillId="0" borderId="17" xfId="0" applyNumberFormat="1" applyFont="1" applyBorder="1" applyAlignment="1">
      <alignment horizontal="right" vertical="center"/>
      <protection locked="0"/>
    </xf>
    <xf numFmtId="164" fontId="10" fillId="0" borderId="17" xfId="0" applyNumberFormat="1" applyFont="1" applyBorder="1" applyAlignment="1">
      <alignment horizontal="right" vertical="center"/>
      <protection locked="0"/>
    </xf>
    <xf numFmtId="165" fontId="10" fillId="0" borderId="17" xfId="0" applyNumberFormat="1" applyFont="1" applyBorder="1" applyAlignment="1">
      <alignment horizontal="right" vertical="center"/>
      <protection locked="0"/>
    </xf>
    <xf numFmtId="0" fontId="11" fillId="5" borderId="0" xfId="0" applyFont="1" applyFill="1" applyAlignment="1">
      <alignment horizontal="left" vertical="center" indent="11"/>
      <protection locked="0"/>
    </xf>
    <xf numFmtId="0" fontId="12" fillId="0" borderId="0" xfId="0" applyFont="1">
      <alignment vertical="top"/>
      <protection locked="0"/>
    </xf>
    <xf numFmtId="0" fontId="12" fillId="5" borderId="0" xfId="0" applyFont="1" applyFill="1" applyAlignment="1">
      <alignment horizontal="left" vertical="center" indent="11"/>
      <protection locked="0"/>
    </xf>
    <xf numFmtId="0" fontId="12" fillId="5" borderId="0" xfId="0" applyFont="1" applyFill="1" applyAlignment="1">
      <alignment horizontal="left" vertical="top" indent="11"/>
      <protection locked="0"/>
    </xf>
    <xf numFmtId="164" fontId="12" fillId="5" borderId="19" xfId="0" applyNumberFormat="1" applyFont="1" applyFill="1" applyBorder="1" applyAlignment="1" applyProtection="1">
      <alignment horizontal="right" vertical="center"/>
    </xf>
    <xf numFmtId="0" fontId="11" fillId="5" borderId="0" xfId="0" applyFont="1" applyFill="1" applyAlignment="1">
      <alignment horizontal="left" vertical="center"/>
      <protection locked="0"/>
    </xf>
    <xf numFmtId="0" fontId="0" fillId="0" borderId="21" xfId="0" applyBorder="1">
      <alignment vertical="top"/>
      <protection locked="0"/>
    </xf>
    <xf numFmtId="164" fontId="10" fillId="4" borderId="22" xfId="0" applyNumberFormat="1" applyFont="1" applyFill="1" applyBorder="1" applyAlignment="1" applyProtection="1">
      <alignment horizontal="right" vertical="center"/>
    </xf>
    <xf numFmtId="0" fontId="10" fillId="4" borderId="0" xfId="0" applyFont="1" applyFill="1" applyAlignment="1">
      <alignment horizontal="left" vertical="center"/>
      <protection locked="0"/>
    </xf>
    <xf numFmtId="0" fontId="0" fillId="0" borderId="24" xfId="0" applyBorder="1">
      <alignment vertical="top"/>
      <protection locked="0"/>
    </xf>
    <xf numFmtId="164" fontId="10" fillId="4" borderId="17" xfId="0" applyNumberFormat="1" applyFont="1" applyFill="1" applyBorder="1" applyAlignment="1" applyProtection="1">
      <alignment horizontal="right" vertical="center"/>
    </xf>
    <xf numFmtId="0" fontId="0" fillId="0" borderId="11" xfId="0" applyBorder="1">
      <alignment vertical="top"/>
      <protection locked="0"/>
    </xf>
    <xf numFmtId="164" fontId="10" fillId="4" borderId="12" xfId="0" applyNumberFormat="1" applyFont="1" applyFill="1" applyBorder="1" applyAlignment="1" applyProtection="1">
      <alignment horizontal="right" vertical="center"/>
    </xf>
    <xf numFmtId="0" fontId="14" fillId="0" borderId="0" xfId="1"/>
    <xf numFmtId="49" fontId="13" fillId="4" borderId="20" xfId="0" applyNumberFormat="1" applyFont="1" applyFill="1" applyBorder="1" applyAlignment="1">
      <alignment horizontal="left" vertical="center" wrapText="1"/>
      <protection locked="0"/>
    </xf>
    <xf numFmtId="49" fontId="13" fillId="4" borderId="21" xfId="0" applyNumberFormat="1" applyFont="1" applyFill="1" applyBorder="1" applyAlignment="1">
      <alignment horizontal="left" vertical="center" wrapText="1"/>
      <protection locked="0"/>
    </xf>
    <xf numFmtId="49" fontId="13" fillId="4" borderId="23" xfId="0" applyNumberFormat="1" applyFont="1" applyFill="1" applyBorder="1" applyAlignment="1">
      <alignment horizontal="left" vertical="center" wrapText="1"/>
      <protection locked="0"/>
    </xf>
    <xf numFmtId="49" fontId="13" fillId="4" borderId="24" xfId="0" applyNumberFormat="1" applyFont="1" applyFill="1" applyBorder="1" applyAlignment="1">
      <alignment horizontal="left" vertical="center" wrapText="1"/>
      <protection locked="0"/>
    </xf>
    <xf numFmtId="49" fontId="13" fillId="4" borderId="10" xfId="0" applyNumberFormat="1" applyFont="1" applyFill="1" applyBorder="1" applyAlignment="1">
      <alignment horizontal="left" vertical="center" wrapText="1"/>
      <protection locked="0"/>
    </xf>
    <xf numFmtId="49" fontId="13" fillId="4" borderId="11" xfId="0" applyNumberFormat="1" applyFont="1" applyFill="1" applyBorder="1" applyAlignment="1">
      <alignment horizontal="left" vertical="center" wrapText="1"/>
      <protection locked="0"/>
    </xf>
    <xf numFmtId="49" fontId="11" fillId="5" borderId="18" xfId="0" applyNumberFormat="1" applyFont="1" applyFill="1" applyBorder="1" applyAlignment="1">
      <alignment horizontal="left" vertical="center" wrapText="1" indent="11"/>
      <protection locked="0"/>
    </xf>
    <xf numFmtId="49" fontId="11" fillId="5" borderId="0" xfId="0" applyNumberFormat="1" applyFont="1" applyFill="1" applyAlignment="1">
      <alignment horizontal="left" vertical="center" wrapText="1" indent="11"/>
      <protection locked="0"/>
    </xf>
    <xf numFmtId="0" fontId="1" fillId="2" borderId="1" xfId="0" applyFont="1" applyFill="1" applyBorder="1" applyAlignment="1">
      <alignment horizontal="center" vertical="center" wrapText="1"/>
      <protection locked="0"/>
    </xf>
    <xf numFmtId="0" fontId="1" fillId="2" borderId="2" xfId="0" applyFont="1" applyFill="1" applyBorder="1" applyAlignment="1">
      <alignment horizontal="center" vertical="center" wrapText="1"/>
      <protection locked="0"/>
    </xf>
    <xf numFmtId="0" fontId="1" fillId="2" borderId="3"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3" fillId="2" borderId="6" xfId="0" applyFont="1" applyFill="1" applyBorder="1" applyAlignment="1">
      <alignment horizontal="center" vertical="center" wrapText="1"/>
      <protection locked="0"/>
    </xf>
    <xf numFmtId="0" fontId="1" fillId="2" borderId="7" xfId="0" applyFont="1" applyFill="1" applyBorder="1" applyAlignment="1">
      <alignment horizontal="center" vertical="center"/>
      <protection locked="0"/>
    </xf>
    <xf numFmtId="0" fontId="1" fillId="2" borderId="8" xfId="0" applyFont="1" applyFill="1" applyBorder="1" applyAlignment="1">
      <alignment horizontal="center" vertical="center"/>
      <protection locked="0"/>
    </xf>
    <xf numFmtId="0" fontId="1" fillId="2" borderId="9" xfId="0" applyFont="1" applyFill="1" applyBorder="1" applyAlignment="1">
      <alignment horizontal="center" vertical="center"/>
      <protection locked="0"/>
    </xf>
    <xf numFmtId="0" fontId="4" fillId="2" borderId="10" xfId="0" applyFont="1" applyFill="1" applyBorder="1" applyAlignment="1">
      <alignment horizontal="center" vertical="center" wrapText="1"/>
      <protection locked="0"/>
    </xf>
    <xf numFmtId="0" fontId="4" fillId="2" borderId="11" xfId="0" applyFont="1" applyFill="1" applyBorder="1" applyAlignment="1">
      <alignment horizontal="center" vertical="center" wrapText="1"/>
      <protection locked="0"/>
    </xf>
    <xf numFmtId="0" fontId="4" fillId="2" borderId="12" xfId="0" applyFont="1" applyFill="1" applyBorder="1" applyAlignment="1">
      <alignment horizontal="center" vertical="center" wrapText="1"/>
      <protection locked="0"/>
    </xf>
    <xf numFmtId="0" fontId="7" fillId="0" borderId="0" xfId="0" applyFont="1" applyAlignment="1">
      <alignment horizontal="center" vertical="center"/>
      <protection locked="0"/>
    </xf>
    <xf numFmtId="0" fontId="0" fillId="0" borderId="0" xfId="0">
      <alignment vertical="top"/>
      <protection locked="0"/>
    </xf>
    <xf numFmtId="0" fontId="6" fillId="3" borderId="0" xfId="0" applyFont="1" applyFill="1" applyAlignment="1">
      <alignment vertical="center"/>
      <protection locked="0"/>
    </xf>
    <xf numFmtId="0" fontId="8" fillId="3" borderId="0" xfId="0" applyFont="1" applyFill="1">
      <alignment vertical="top"/>
      <protection locked="0"/>
    </xf>
  </cellXfs>
  <cellStyles count="2">
    <cellStyle name="Normal" xfId="0" builtinId="0"/>
    <cellStyle name="Normal 3" xfId="1" xr:uid="{D2E86BE6-9433-964C-A056-7D0AE9C866F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211667</xdr:colOff>
      <xdr:row>0</xdr:row>
      <xdr:rowOff>1</xdr:rowOff>
    </xdr:from>
    <xdr:to>
      <xdr:col>8</xdr:col>
      <xdr:colOff>560228</xdr:colOff>
      <xdr:row>52</xdr:row>
      <xdr:rowOff>172378</xdr:rowOff>
    </xdr:to>
    <xdr:pic>
      <xdr:nvPicPr>
        <xdr:cNvPr id="2" name="Image 1">
          <a:extLst>
            <a:ext uri="{FF2B5EF4-FFF2-40B4-BE49-F238E27FC236}">
              <a16:creationId xmlns:a16="http://schemas.microsoft.com/office/drawing/2014/main" id="{2611C5C2-F026-414F-ADA9-0DC398706544}"/>
            </a:ext>
          </a:extLst>
        </xdr:cNvPr>
        <xdr:cNvPicPr>
          <a:picLocks noChangeAspect="1"/>
        </xdr:cNvPicPr>
      </xdr:nvPicPr>
      <xdr:blipFill>
        <a:blip xmlns:r="http://schemas.openxmlformats.org/officeDocument/2006/relationships" r:embed="rId1"/>
        <a:srcRect/>
        <a:stretch/>
      </xdr:blipFill>
      <xdr:spPr>
        <a:xfrm>
          <a:off x="211667" y="1"/>
          <a:ext cx="7121894" cy="10078377"/>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41D67-A750-9A4B-8E2D-8B369A00672B}">
  <dimension ref="A1"/>
  <sheetViews>
    <sheetView view="pageBreakPreview" zoomScale="60" zoomScaleNormal="100" workbookViewId="0">
      <selection activeCell="S84" sqref="S84"/>
    </sheetView>
  </sheetViews>
  <sheetFormatPr baseColWidth="10" defaultRowHeight="15" x14ac:dyDescent="0.2"/>
  <cols>
    <col min="1" max="9" width="16.75" style="38" customWidth="1"/>
    <col min="10" max="16384" width="10.75" style="38"/>
  </cols>
  <sheetData/>
  <pageMargins left="0.7" right="0.7" top="0.75" bottom="0.75" header="0.3" footer="0.3"/>
  <pageSetup paperSize="9" scale="6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16721-9AEC-0648-BBC4-0342F756303A}">
  <sheetPr>
    <pageSetUpPr fitToPage="1"/>
  </sheetPr>
  <dimension ref="A1:N58"/>
  <sheetViews>
    <sheetView showZeros="0" tabSelected="1" workbookViewId="0">
      <selection sqref="A1:M1"/>
    </sheetView>
  </sheetViews>
  <sheetFormatPr baseColWidth="10" defaultColWidth="10" defaultRowHeight="15" customHeight="1" x14ac:dyDescent="0.15"/>
  <cols>
    <col min="1" max="1" width="11.75" customWidth="1"/>
    <col min="2" max="2" width="0" hidden="1" customWidth="1"/>
    <col min="3" max="3" width="96.75" customWidth="1"/>
    <col min="4" max="4" width="5" customWidth="1"/>
    <col min="5" max="5" width="0" hidden="1" customWidth="1"/>
    <col min="6" max="7" width="11.75" customWidth="1"/>
    <col min="8" max="8" width="10.75" hidden="1" customWidth="1"/>
    <col min="9" max="9" width="18.25" customWidth="1"/>
    <col min="10" max="12" width="0" hidden="1" customWidth="1"/>
    <col min="13" max="13" width="23.25" customWidth="1"/>
    <col min="14" max="14" width="0" hidden="1" customWidth="1"/>
  </cols>
  <sheetData>
    <row r="1" spans="1:14" ht="18.75" customHeight="1" x14ac:dyDescent="0.15">
      <c r="A1" s="47" t="s">
        <v>115</v>
      </c>
      <c r="B1" s="48"/>
      <c r="C1" s="48"/>
      <c r="D1" s="48"/>
      <c r="E1" s="48"/>
      <c r="F1" s="48"/>
      <c r="G1" s="48"/>
      <c r="H1" s="48"/>
      <c r="I1" s="48"/>
      <c r="J1" s="48"/>
      <c r="K1" s="48"/>
      <c r="L1" s="48"/>
      <c r="M1" s="49"/>
      <c r="N1" s="1"/>
    </row>
    <row r="2" spans="1:14" ht="33" customHeight="1" thickBot="1" x14ac:dyDescent="0.2">
      <c r="A2" s="50" t="s">
        <v>0</v>
      </c>
      <c r="B2" s="51"/>
      <c r="C2" s="51"/>
      <c r="D2" s="51"/>
      <c r="E2" s="51"/>
      <c r="F2" s="51"/>
      <c r="G2" s="51"/>
      <c r="H2" s="51"/>
      <c r="I2" s="51"/>
      <c r="J2" s="51"/>
      <c r="K2" s="51"/>
      <c r="L2" s="51"/>
      <c r="M2" s="52"/>
      <c r="N2" s="2"/>
    </row>
    <row r="3" spans="1:14" ht="18.75" customHeight="1" thickBot="1" x14ac:dyDescent="0.2">
      <c r="A3" s="53" t="s">
        <v>1</v>
      </c>
      <c r="B3" s="54"/>
      <c r="C3" s="54"/>
      <c r="D3" s="54"/>
      <c r="E3" s="54"/>
      <c r="F3" s="54"/>
      <c r="G3" s="54"/>
      <c r="H3" s="54"/>
      <c r="I3" s="54"/>
      <c r="J3" s="54"/>
      <c r="K3" s="54"/>
      <c r="L3" s="54"/>
      <c r="M3" s="55" t="s">
        <v>2</v>
      </c>
      <c r="N3" s="3"/>
    </row>
    <row r="4" spans="1:14" ht="37.5" customHeight="1" x14ac:dyDescent="0.15">
      <c r="A4" s="56" t="s">
        <v>3</v>
      </c>
      <c r="B4" s="57"/>
      <c r="C4" s="57"/>
      <c r="D4" s="57"/>
      <c r="E4" s="57"/>
      <c r="F4" s="57"/>
      <c r="G4" s="57"/>
      <c r="H4" s="57"/>
      <c r="I4" s="57"/>
      <c r="J4" s="57"/>
      <c r="K4" s="57"/>
      <c r="L4" s="57"/>
      <c r="M4" s="58"/>
      <c r="N4" s="4"/>
    </row>
    <row r="5" spans="1:14" ht="9" customHeight="1" x14ac:dyDescent="0.15">
      <c r="A5" s="5"/>
      <c r="B5" s="5"/>
      <c r="C5" s="5"/>
      <c r="D5" s="59"/>
      <c r="E5" s="60"/>
      <c r="F5" s="61"/>
      <c r="G5" s="62"/>
      <c r="H5" s="61"/>
      <c r="I5" s="61"/>
      <c r="J5" s="60"/>
      <c r="K5" s="60"/>
      <c r="L5" s="60"/>
      <c r="M5" s="61"/>
      <c r="N5" s="5"/>
    </row>
    <row r="6" spans="1:14" ht="13.5" customHeight="1" x14ac:dyDescent="0.15">
      <c r="A6" s="6" t="s">
        <v>4</v>
      </c>
      <c r="B6" s="7" t="s">
        <v>5</v>
      </c>
      <c r="C6" s="7" t="s">
        <v>6</v>
      </c>
      <c r="D6" s="7" t="s">
        <v>7</v>
      </c>
      <c r="E6" s="8"/>
      <c r="F6" s="7" t="s">
        <v>8</v>
      </c>
      <c r="G6" s="7" t="s">
        <v>9</v>
      </c>
      <c r="H6" s="7" t="s">
        <v>10</v>
      </c>
      <c r="I6" s="7" t="s">
        <v>11</v>
      </c>
      <c r="J6" s="8"/>
      <c r="K6" s="8"/>
      <c r="L6" s="8"/>
      <c r="M6" s="9" t="s">
        <v>12</v>
      </c>
      <c r="N6" s="10" t="s">
        <v>13</v>
      </c>
    </row>
    <row r="7" spans="1:14" ht="18" customHeight="1" x14ac:dyDescent="0.15">
      <c r="A7" s="11" t="s">
        <v>14</v>
      </c>
      <c r="B7" s="12"/>
      <c r="C7" s="13" t="s">
        <v>15</v>
      </c>
      <c r="D7" s="14"/>
      <c r="E7" s="15"/>
      <c r="F7" s="15"/>
      <c r="G7" s="15"/>
      <c r="H7" s="15"/>
      <c r="I7" s="15"/>
      <c r="J7" s="15"/>
      <c r="K7" s="15"/>
      <c r="L7" s="15"/>
      <c r="M7" s="15"/>
      <c r="N7" s="16"/>
    </row>
    <row r="8" spans="1:14" ht="18" customHeight="1" x14ac:dyDescent="0.15">
      <c r="A8" s="17" t="s">
        <v>16</v>
      </c>
      <c r="B8" s="18"/>
      <c r="C8" s="19" t="s">
        <v>17</v>
      </c>
      <c r="D8" s="14"/>
      <c r="E8" s="15"/>
      <c r="F8" s="15"/>
      <c r="G8" s="15"/>
      <c r="H8" s="15"/>
      <c r="I8" s="15"/>
      <c r="J8" s="15"/>
      <c r="K8" s="15"/>
      <c r="L8" s="15"/>
      <c r="M8" s="15"/>
      <c r="N8" s="16"/>
    </row>
    <row r="9" spans="1:14" ht="18" customHeight="1" x14ac:dyDescent="0.15">
      <c r="A9" s="17" t="s">
        <v>18</v>
      </c>
      <c r="B9" s="18"/>
      <c r="C9" s="19" t="s">
        <v>19</v>
      </c>
      <c r="D9" s="14"/>
      <c r="E9" s="15"/>
      <c r="F9" s="15"/>
      <c r="G9" s="15"/>
      <c r="H9" s="15"/>
      <c r="I9" s="15"/>
      <c r="J9" s="15"/>
      <c r="K9" s="15"/>
      <c r="L9" s="15"/>
      <c r="M9" s="15"/>
      <c r="N9" s="16"/>
    </row>
    <row r="10" spans="1:14" ht="18" customHeight="1" x14ac:dyDescent="0.15">
      <c r="A10" s="17" t="s">
        <v>20</v>
      </c>
      <c r="B10" s="18"/>
      <c r="C10" s="20" t="s">
        <v>21</v>
      </c>
      <c r="D10" s="14"/>
      <c r="E10" s="15"/>
      <c r="F10" s="15"/>
      <c r="G10" s="15"/>
      <c r="H10" s="15"/>
      <c r="I10" s="15"/>
      <c r="J10" s="15"/>
      <c r="K10" s="15"/>
      <c r="L10" s="15"/>
      <c r="M10" s="15"/>
      <c r="N10" s="16"/>
    </row>
    <row r="11" spans="1:14" ht="18" customHeight="1" x14ac:dyDescent="0.15">
      <c r="A11" s="17" t="s">
        <v>22</v>
      </c>
      <c r="B11" s="18"/>
      <c r="C11" s="20" t="s">
        <v>23</v>
      </c>
      <c r="D11" s="21" t="s">
        <v>24</v>
      </c>
      <c r="E11" s="22"/>
      <c r="F11" s="22">
        <v>0</v>
      </c>
      <c r="G11" s="22"/>
      <c r="H11" s="22">
        <v>1</v>
      </c>
      <c r="I11" s="23"/>
      <c r="J11" s="24"/>
      <c r="K11" s="23"/>
      <c r="L11" s="23"/>
      <c r="M11" s="23">
        <f t="shared" ref="M11:M14" si="0">IF(ISNUMBER($K11),IF(ISNUMBER($G11),ROUND($K11*$G11,2),ROUND($K11*$F11,2)),IF(ISNUMBER($G11),ROUND($I11*$G11,2),ROUND($I11*$F11,2)))</f>
        <v>0</v>
      </c>
      <c r="N11" s="16"/>
    </row>
    <row r="12" spans="1:14" ht="18" customHeight="1" x14ac:dyDescent="0.15">
      <c r="A12" s="17" t="s">
        <v>25</v>
      </c>
      <c r="B12" s="18"/>
      <c r="C12" s="20" t="s">
        <v>26</v>
      </c>
      <c r="D12" s="21" t="s">
        <v>24</v>
      </c>
      <c r="E12" s="22"/>
      <c r="F12" s="22">
        <v>0</v>
      </c>
      <c r="G12" s="22"/>
      <c r="H12" s="22">
        <v>1</v>
      </c>
      <c r="I12" s="23"/>
      <c r="J12" s="24"/>
      <c r="K12" s="23"/>
      <c r="L12" s="23"/>
      <c r="M12" s="23">
        <f t="shared" si="0"/>
        <v>0</v>
      </c>
      <c r="N12" s="16"/>
    </row>
    <row r="13" spans="1:14" ht="18" customHeight="1" x14ac:dyDescent="0.15">
      <c r="A13" s="17" t="s">
        <v>27</v>
      </c>
      <c r="B13" s="18"/>
      <c r="C13" s="20" t="s">
        <v>28</v>
      </c>
      <c r="D13" s="21" t="s">
        <v>24</v>
      </c>
      <c r="E13" s="22"/>
      <c r="F13" s="22">
        <v>0</v>
      </c>
      <c r="G13" s="22"/>
      <c r="H13" s="22">
        <v>1</v>
      </c>
      <c r="I13" s="23"/>
      <c r="J13" s="24"/>
      <c r="K13" s="23"/>
      <c r="L13" s="23"/>
      <c r="M13" s="23">
        <f t="shared" si="0"/>
        <v>0</v>
      </c>
      <c r="N13" s="16"/>
    </row>
    <row r="14" spans="1:14" ht="18" customHeight="1" x14ac:dyDescent="0.15">
      <c r="A14" s="17" t="s">
        <v>29</v>
      </c>
      <c r="B14" s="18"/>
      <c r="C14" s="20" t="s">
        <v>30</v>
      </c>
      <c r="D14" s="21" t="s">
        <v>31</v>
      </c>
      <c r="E14" s="22"/>
      <c r="F14" s="22">
        <v>0</v>
      </c>
      <c r="G14" s="22"/>
      <c r="H14" s="22">
        <v>1</v>
      </c>
      <c r="I14" s="23"/>
      <c r="J14" s="24"/>
      <c r="K14" s="23"/>
      <c r="L14" s="23"/>
      <c r="M14" s="23">
        <f t="shared" si="0"/>
        <v>0</v>
      </c>
      <c r="N14" s="16"/>
    </row>
    <row r="15" spans="1:14" ht="18" customHeight="1" x14ac:dyDescent="0.15">
      <c r="A15" s="45" t="s">
        <v>32</v>
      </c>
      <c r="B15" s="46"/>
      <c r="C15" s="46"/>
      <c r="D15" s="25"/>
      <c r="E15" s="26"/>
      <c r="F15" s="27"/>
      <c r="G15" s="28"/>
      <c r="H15" s="27"/>
      <c r="I15" s="27"/>
      <c r="J15" s="26"/>
      <c r="K15" s="26"/>
      <c r="L15" s="26"/>
      <c r="M15" s="29">
        <f>SUM(M$11:M$14)</f>
        <v>0</v>
      </c>
      <c r="N15" s="30"/>
    </row>
    <row r="16" spans="1:14" ht="18" customHeight="1" x14ac:dyDescent="0.15">
      <c r="A16" s="17" t="s">
        <v>33</v>
      </c>
      <c r="B16" s="18"/>
      <c r="C16" s="19" t="s">
        <v>34</v>
      </c>
      <c r="D16" s="14"/>
      <c r="E16" s="15"/>
      <c r="F16" s="15"/>
      <c r="G16" s="15"/>
      <c r="H16" s="15"/>
      <c r="I16" s="15"/>
      <c r="J16" s="15"/>
      <c r="K16" s="15"/>
      <c r="L16" s="15"/>
      <c r="M16" s="15"/>
      <c r="N16" s="16"/>
    </row>
    <row r="17" spans="1:14" ht="18" customHeight="1" x14ac:dyDescent="0.15">
      <c r="A17" s="17" t="s">
        <v>35</v>
      </c>
      <c r="B17" s="18"/>
      <c r="C17" s="20" t="s">
        <v>36</v>
      </c>
      <c r="D17" s="14"/>
      <c r="E17" s="15"/>
      <c r="F17" s="15"/>
      <c r="G17" s="15"/>
      <c r="H17" s="15"/>
      <c r="I17" s="15"/>
      <c r="J17" s="15"/>
      <c r="K17" s="15"/>
      <c r="L17" s="15"/>
      <c r="M17" s="15"/>
      <c r="N17" s="16"/>
    </row>
    <row r="18" spans="1:14" ht="18" customHeight="1" x14ac:dyDescent="0.15">
      <c r="A18" s="17" t="s">
        <v>37</v>
      </c>
      <c r="B18" s="18"/>
      <c r="C18" s="20" t="s">
        <v>38</v>
      </c>
      <c r="D18" s="21" t="s">
        <v>39</v>
      </c>
      <c r="E18" s="22"/>
      <c r="F18" s="22">
        <v>0</v>
      </c>
      <c r="G18" s="22"/>
      <c r="H18" s="22">
        <v>1</v>
      </c>
      <c r="I18" s="23"/>
      <c r="J18" s="24"/>
      <c r="K18" s="23"/>
      <c r="L18" s="23"/>
      <c r="M18" s="23">
        <f t="shared" ref="M18:M19" si="1">IF(ISNUMBER($K18),IF(ISNUMBER($G18),ROUND($K18*$G18,2),ROUND($K18*$F18,2)),IF(ISNUMBER($G18),ROUND($I18*$G18,2),ROUND($I18*$F18,2)))</f>
        <v>0</v>
      </c>
      <c r="N18" s="16"/>
    </row>
    <row r="19" spans="1:14" ht="18" customHeight="1" x14ac:dyDescent="0.15">
      <c r="A19" s="17" t="s">
        <v>40</v>
      </c>
      <c r="B19" s="18"/>
      <c r="C19" s="20" t="s">
        <v>41</v>
      </c>
      <c r="D19" s="21" t="s">
        <v>24</v>
      </c>
      <c r="E19" s="22"/>
      <c r="F19" s="22">
        <v>0</v>
      </c>
      <c r="G19" s="22"/>
      <c r="H19" s="22">
        <v>1</v>
      </c>
      <c r="I19" s="23"/>
      <c r="J19" s="24"/>
      <c r="K19" s="23"/>
      <c r="L19" s="23"/>
      <c r="M19" s="23">
        <f t="shared" si="1"/>
        <v>0</v>
      </c>
      <c r="N19" s="16"/>
    </row>
    <row r="20" spans="1:14" ht="18" customHeight="1" x14ac:dyDescent="0.15">
      <c r="A20" s="17" t="s">
        <v>42</v>
      </c>
      <c r="B20" s="18"/>
      <c r="C20" s="20" t="s">
        <v>43</v>
      </c>
      <c r="D20" s="14"/>
      <c r="E20" s="15"/>
      <c r="F20" s="15"/>
      <c r="G20" s="15"/>
      <c r="H20" s="15"/>
      <c r="I20" s="15"/>
      <c r="J20" s="15"/>
      <c r="K20" s="15"/>
      <c r="L20" s="15"/>
      <c r="M20" s="15"/>
      <c r="N20" s="16"/>
    </row>
    <row r="21" spans="1:14" ht="18" customHeight="1" x14ac:dyDescent="0.15">
      <c r="A21" s="17" t="s">
        <v>44</v>
      </c>
      <c r="B21" s="18"/>
      <c r="C21" s="20" t="s">
        <v>45</v>
      </c>
      <c r="D21" s="21" t="s">
        <v>24</v>
      </c>
      <c r="E21" s="22"/>
      <c r="F21" s="22">
        <v>0</v>
      </c>
      <c r="G21" s="22"/>
      <c r="H21" s="22">
        <v>1</v>
      </c>
      <c r="I21" s="23"/>
      <c r="J21" s="24"/>
      <c r="K21" s="23"/>
      <c r="L21" s="23"/>
      <c r="M21" s="23">
        <f t="shared" ref="M21:M22" si="2">IF(ISNUMBER($K21),IF(ISNUMBER($G21),ROUND($K21*$G21,2),ROUND($K21*$F21,2)),IF(ISNUMBER($G21),ROUND($I21*$G21,2),ROUND($I21*$F21,2)))</f>
        <v>0</v>
      </c>
      <c r="N21" s="16"/>
    </row>
    <row r="22" spans="1:14" ht="18" customHeight="1" x14ac:dyDescent="0.15">
      <c r="A22" s="17" t="s">
        <v>46</v>
      </c>
      <c r="B22" s="18"/>
      <c r="C22" s="20" t="s">
        <v>47</v>
      </c>
      <c r="D22" s="21" t="s">
        <v>24</v>
      </c>
      <c r="E22" s="22"/>
      <c r="F22" s="22">
        <v>0</v>
      </c>
      <c r="G22" s="22"/>
      <c r="H22" s="22">
        <v>1</v>
      </c>
      <c r="I22" s="23"/>
      <c r="J22" s="24"/>
      <c r="K22" s="23"/>
      <c r="L22" s="23"/>
      <c r="M22" s="23">
        <f t="shared" si="2"/>
        <v>0</v>
      </c>
      <c r="N22" s="16"/>
    </row>
    <row r="23" spans="1:14" ht="18" customHeight="1" x14ac:dyDescent="0.15">
      <c r="A23" s="45" t="s">
        <v>48</v>
      </c>
      <c r="B23" s="46"/>
      <c r="C23" s="46"/>
      <c r="D23" s="25"/>
      <c r="E23" s="26"/>
      <c r="F23" s="27"/>
      <c r="G23" s="28"/>
      <c r="H23" s="27"/>
      <c r="I23" s="27"/>
      <c r="J23" s="26"/>
      <c r="K23" s="26"/>
      <c r="L23" s="26"/>
      <c r="M23" s="29">
        <f>SUM(M$18:M$19)+SUM(M$21:M$22)</f>
        <v>0</v>
      </c>
      <c r="N23" s="30"/>
    </row>
    <row r="24" spans="1:14" ht="18" customHeight="1" x14ac:dyDescent="0.15">
      <c r="A24" s="17" t="s">
        <v>49</v>
      </c>
      <c r="B24" s="18"/>
      <c r="C24" s="19" t="s">
        <v>50</v>
      </c>
      <c r="D24" s="14"/>
      <c r="E24" s="15"/>
      <c r="F24" s="15"/>
      <c r="G24" s="15"/>
      <c r="H24" s="15"/>
      <c r="I24" s="15"/>
      <c r="J24" s="15"/>
      <c r="K24" s="15"/>
      <c r="L24" s="15"/>
      <c r="M24" s="15"/>
      <c r="N24" s="16"/>
    </row>
    <row r="25" spans="1:14" ht="18" customHeight="1" x14ac:dyDescent="0.15">
      <c r="A25" s="17" t="s">
        <v>51</v>
      </c>
      <c r="B25" s="18"/>
      <c r="C25" s="20" t="s">
        <v>52</v>
      </c>
      <c r="D25" s="14"/>
      <c r="E25" s="15"/>
      <c r="F25" s="15"/>
      <c r="G25" s="15"/>
      <c r="H25" s="15"/>
      <c r="I25" s="15"/>
      <c r="J25" s="15"/>
      <c r="K25" s="15"/>
      <c r="L25" s="15"/>
      <c r="M25" s="15"/>
      <c r="N25" s="16"/>
    </row>
    <row r="26" spans="1:14" ht="18" customHeight="1" x14ac:dyDescent="0.15">
      <c r="A26" s="17" t="s">
        <v>53</v>
      </c>
      <c r="B26" s="18"/>
      <c r="C26" s="20" t="s">
        <v>54</v>
      </c>
      <c r="D26" s="21" t="s">
        <v>55</v>
      </c>
      <c r="E26" s="22"/>
      <c r="F26" s="22">
        <v>1</v>
      </c>
      <c r="G26" s="22"/>
      <c r="H26" s="22">
        <v>1</v>
      </c>
      <c r="I26" s="23"/>
      <c r="J26" s="24"/>
      <c r="K26" s="23"/>
      <c r="L26" s="23"/>
      <c r="M26" s="23">
        <f t="shared" ref="M26:M27" si="3">IF(ISNUMBER($K26),IF(ISNUMBER($G26),ROUND($K26*$G26,2),ROUND($K26*$F26,2)),IF(ISNUMBER($G26),ROUND($I26*$G26,2),ROUND($I26*$F26,2)))</f>
        <v>0</v>
      </c>
      <c r="N26" s="16"/>
    </row>
    <row r="27" spans="1:14" ht="18" customHeight="1" x14ac:dyDescent="0.15">
      <c r="A27" s="17" t="s">
        <v>56</v>
      </c>
      <c r="B27" s="18"/>
      <c r="C27" s="20" t="s">
        <v>57</v>
      </c>
      <c r="D27" s="21" t="s">
        <v>55</v>
      </c>
      <c r="E27" s="22"/>
      <c r="F27" s="22">
        <v>5</v>
      </c>
      <c r="G27" s="22"/>
      <c r="H27" s="22">
        <v>1</v>
      </c>
      <c r="I27" s="23"/>
      <c r="J27" s="24"/>
      <c r="K27" s="23"/>
      <c r="L27" s="23"/>
      <c r="M27" s="23">
        <f t="shared" si="3"/>
        <v>0</v>
      </c>
      <c r="N27" s="16"/>
    </row>
    <row r="28" spans="1:14" ht="18" customHeight="1" x14ac:dyDescent="0.15">
      <c r="A28" s="17" t="s">
        <v>58</v>
      </c>
      <c r="B28" s="18"/>
      <c r="C28" s="20" t="s">
        <v>59</v>
      </c>
      <c r="D28" s="14"/>
      <c r="E28" s="15"/>
      <c r="F28" s="15"/>
      <c r="G28" s="15"/>
      <c r="H28" s="15"/>
      <c r="I28" s="15"/>
      <c r="J28" s="15"/>
      <c r="K28" s="15"/>
      <c r="L28" s="15"/>
      <c r="M28" s="15"/>
      <c r="N28" s="16"/>
    </row>
    <row r="29" spans="1:14" ht="18" customHeight="1" x14ac:dyDescent="0.15">
      <c r="A29" s="17" t="s">
        <v>60</v>
      </c>
      <c r="B29" s="18"/>
      <c r="C29" s="20" t="s">
        <v>61</v>
      </c>
      <c r="D29" s="21" t="s">
        <v>55</v>
      </c>
      <c r="E29" s="22"/>
      <c r="F29" s="22">
        <v>22</v>
      </c>
      <c r="G29" s="22"/>
      <c r="H29" s="22">
        <v>1</v>
      </c>
      <c r="I29" s="23"/>
      <c r="J29" s="24"/>
      <c r="K29" s="23"/>
      <c r="L29" s="23"/>
      <c r="M29" s="23">
        <f t="shared" ref="M29:M33" si="4">IF(ISNUMBER($K29),IF(ISNUMBER($G29),ROUND($K29*$G29,2),ROUND($K29*$F29,2)),IF(ISNUMBER($G29),ROUND($I29*$G29,2),ROUND($I29*$F29,2)))</f>
        <v>0</v>
      </c>
      <c r="N29" s="16"/>
    </row>
    <row r="30" spans="1:14" ht="18" customHeight="1" x14ac:dyDescent="0.15">
      <c r="A30" s="17" t="s">
        <v>62</v>
      </c>
      <c r="B30" s="18"/>
      <c r="C30" s="20" t="s">
        <v>63</v>
      </c>
      <c r="D30" s="21" t="s">
        <v>55</v>
      </c>
      <c r="E30" s="22"/>
      <c r="F30" s="22">
        <v>2</v>
      </c>
      <c r="G30" s="22"/>
      <c r="H30" s="22">
        <v>1</v>
      </c>
      <c r="I30" s="23"/>
      <c r="J30" s="24"/>
      <c r="K30" s="23"/>
      <c r="L30" s="23"/>
      <c r="M30" s="23">
        <f t="shared" si="4"/>
        <v>0</v>
      </c>
      <c r="N30" s="16"/>
    </row>
    <row r="31" spans="1:14" ht="18" customHeight="1" x14ac:dyDescent="0.15">
      <c r="A31" s="17" t="s">
        <v>64</v>
      </c>
      <c r="B31" s="18"/>
      <c r="C31" s="20" t="s">
        <v>65</v>
      </c>
      <c r="D31" s="21" t="s">
        <v>55</v>
      </c>
      <c r="E31" s="22"/>
      <c r="F31" s="22">
        <v>4</v>
      </c>
      <c r="G31" s="22"/>
      <c r="H31" s="22">
        <v>1</v>
      </c>
      <c r="I31" s="23"/>
      <c r="J31" s="24"/>
      <c r="K31" s="23"/>
      <c r="L31" s="23"/>
      <c r="M31" s="23">
        <f t="shared" si="4"/>
        <v>0</v>
      </c>
      <c r="N31" s="16"/>
    </row>
    <row r="32" spans="1:14" ht="18" customHeight="1" x14ac:dyDescent="0.15">
      <c r="A32" s="17" t="s">
        <v>66</v>
      </c>
      <c r="B32" s="18"/>
      <c r="C32" s="20" t="s">
        <v>67</v>
      </c>
      <c r="D32" s="21" t="s">
        <v>55</v>
      </c>
      <c r="E32" s="22"/>
      <c r="F32" s="22">
        <v>1</v>
      </c>
      <c r="G32" s="22"/>
      <c r="H32" s="22">
        <v>1</v>
      </c>
      <c r="I32" s="23"/>
      <c r="J32" s="24"/>
      <c r="K32" s="23"/>
      <c r="L32" s="23"/>
      <c r="M32" s="23">
        <f t="shared" si="4"/>
        <v>0</v>
      </c>
      <c r="N32" s="16"/>
    </row>
    <row r="33" spans="1:14" ht="18" customHeight="1" x14ac:dyDescent="0.15">
      <c r="A33" s="17" t="s">
        <v>68</v>
      </c>
      <c r="B33" s="18"/>
      <c r="C33" s="20" t="s">
        <v>69</v>
      </c>
      <c r="D33" s="21" t="s">
        <v>55</v>
      </c>
      <c r="E33" s="22"/>
      <c r="F33" s="22">
        <v>2</v>
      </c>
      <c r="G33" s="22"/>
      <c r="H33" s="22">
        <v>1</v>
      </c>
      <c r="I33" s="23"/>
      <c r="J33" s="24"/>
      <c r="K33" s="23"/>
      <c r="L33" s="23"/>
      <c r="M33" s="23">
        <f t="shared" si="4"/>
        <v>0</v>
      </c>
      <c r="N33" s="16"/>
    </row>
    <row r="34" spans="1:14" ht="18" customHeight="1" x14ac:dyDescent="0.15">
      <c r="A34" s="17" t="s">
        <v>70</v>
      </c>
      <c r="B34" s="18"/>
      <c r="C34" s="20" t="s">
        <v>71</v>
      </c>
      <c r="D34" s="14"/>
      <c r="E34" s="15"/>
      <c r="F34" s="15"/>
      <c r="G34" s="15"/>
      <c r="H34" s="15"/>
      <c r="I34" s="15"/>
      <c r="J34" s="15"/>
      <c r="K34" s="15"/>
      <c r="L34" s="15"/>
      <c r="M34" s="15"/>
      <c r="N34" s="16"/>
    </row>
    <row r="35" spans="1:14" ht="18" customHeight="1" x14ac:dyDescent="0.15">
      <c r="A35" s="17" t="s">
        <v>72</v>
      </c>
      <c r="B35" s="18"/>
      <c r="C35" s="20" t="s">
        <v>73</v>
      </c>
      <c r="D35" s="21" t="s">
        <v>55</v>
      </c>
      <c r="E35" s="22"/>
      <c r="F35" s="22">
        <v>4</v>
      </c>
      <c r="G35" s="22"/>
      <c r="H35" s="22">
        <v>1</v>
      </c>
      <c r="I35" s="23"/>
      <c r="J35" s="24"/>
      <c r="K35" s="23"/>
      <c r="L35" s="23"/>
      <c r="M35" s="23">
        <f t="shared" ref="M35:M38" si="5">IF(ISNUMBER($K35),IF(ISNUMBER($G35),ROUND($K35*$G35,2),ROUND($K35*$F35,2)),IF(ISNUMBER($G35),ROUND($I35*$G35,2),ROUND($I35*$F35,2)))</f>
        <v>0</v>
      </c>
      <c r="N35" s="16"/>
    </row>
    <row r="36" spans="1:14" ht="18" customHeight="1" x14ac:dyDescent="0.15">
      <c r="A36" s="17" t="s">
        <v>74</v>
      </c>
      <c r="B36" s="18"/>
      <c r="C36" s="20" t="s">
        <v>75</v>
      </c>
      <c r="D36" s="21" t="s">
        <v>55</v>
      </c>
      <c r="E36" s="22"/>
      <c r="F36" s="22">
        <v>1</v>
      </c>
      <c r="G36" s="22"/>
      <c r="H36" s="22">
        <v>1</v>
      </c>
      <c r="I36" s="23"/>
      <c r="J36" s="24"/>
      <c r="K36" s="23"/>
      <c r="L36" s="23"/>
      <c r="M36" s="23">
        <f t="shared" si="5"/>
        <v>0</v>
      </c>
      <c r="N36" s="16"/>
    </row>
    <row r="37" spans="1:14" ht="18" customHeight="1" x14ac:dyDescent="0.15">
      <c r="A37" s="17" t="s">
        <v>76</v>
      </c>
      <c r="B37" s="18"/>
      <c r="C37" s="20" t="s">
        <v>77</v>
      </c>
      <c r="D37" s="21" t="s">
        <v>55</v>
      </c>
      <c r="E37" s="22"/>
      <c r="F37" s="22">
        <v>1</v>
      </c>
      <c r="G37" s="22"/>
      <c r="H37" s="22">
        <v>1</v>
      </c>
      <c r="I37" s="23"/>
      <c r="J37" s="24"/>
      <c r="K37" s="23"/>
      <c r="L37" s="23"/>
      <c r="M37" s="23">
        <f t="shared" si="5"/>
        <v>0</v>
      </c>
      <c r="N37" s="16"/>
    </row>
    <row r="38" spans="1:14" ht="18" customHeight="1" x14ac:dyDescent="0.15">
      <c r="A38" s="17" t="s">
        <v>78</v>
      </c>
      <c r="B38" s="18"/>
      <c r="C38" s="20" t="s">
        <v>79</v>
      </c>
      <c r="D38" s="21" t="s">
        <v>55</v>
      </c>
      <c r="E38" s="22"/>
      <c r="F38" s="22">
        <v>0</v>
      </c>
      <c r="G38" s="22"/>
      <c r="H38" s="22">
        <v>1</v>
      </c>
      <c r="I38" s="23"/>
      <c r="J38" s="24"/>
      <c r="K38" s="23"/>
      <c r="L38" s="23"/>
      <c r="M38" s="23">
        <f t="shared" si="5"/>
        <v>0</v>
      </c>
      <c r="N38" s="16"/>
    </row>
    <row r="39" spans="1:14" ht="18" customHeight="1" x14ac:dyDescent="0.15">
      <c r="A39" s="17" t="s">
        <v>80</v>
      </c>
      <c r="B39" s="18"/>
      <c r="C39" s="20" t="s">
        <v>81</v>
      </c>
      <c r="D39" s="14"/>
      <c r="E39" s="15"/>
      <c r="F39" s="15"/>
      <c r="G39" s="15"/>
      <c r="H39" s="15"/>
      <c r="I39" s="15"/>
      <c r="J39" s="15"/>
      <c r="K39" s="15"/>
      <c r="L39" s="15"/>
      <c r="M39" s="15"/>
      <c r="N39" s="16"/>
    </row>
    <row r="40" spans="1:14" ht="18" customHeight="1" x14ac:dyDescent="0.15">
      <c r="A40" s="17" t="s">
        <v>82</v>
      </c>
      <c r="B40" s="18"/>
      <c r="C40" s="20" t="s">
        <v>83</v>
      </c>
      <c r="D40" s="21" t="s">
        <v>55</v>
      </c>
      <c r="E40" s="22"/>
      <c r="F40" s="22">
        <v>1</v>
      </c>
      <c r="G40" s="22"/>
      <c r="H40" s="22">
        <v>1</v>
      </c>
      <c r="I40" s="23"/>
      <c r="J40" s="24"/>
      <c r="K40" s="23"/>
      <c r="L40" s="23"/>
      <c r="M40" s="23">
        <f t="shared" ref="M40:M41" si="6">IF(ISNUMBER($K40),IF(ISNUMBER($G40),ROUND($K40*$G40,2),ROUND($K40*$F40,2)),IF(ISNUMBER($G40),ROUND($I40*$G40,2),ROUND($I40*$F40,2)))</f>
        <v>0</v>
      </c>
      <c r="N40" s="16"/>
    </row>
    <row r="41" spans="1:14" ht="18" customHeight="1" x14ac:dyDescent="0.15">
      <c r="A41" s="17" t="s">
        <v>84</v>
      </c>
      <c r="B41" s="18"/>
      <c r="C41" s="20" t="s">
        <v>85</v>
      </c>
      <c r="D41" s="21" t="s">
        <v>55</v>
      </c>
      <c r="E41" s="22"/>
      <c r="F41" s="22">
        <v>2</v>
      </c>
      <c r="G41" s="22"/>
      <c r="H41" s="22">
        <v>1</v>
      </c>
      <c r="I41" s="23"/>
      <c r="J41" s="24"/>
      <c r="K41" s="23"/>
      <c r="L41" s="23"/>
      <c r="M41" s="23">
        <f t="shared" si="6"/>
        <v>0</v>
      </c>
      <c r="N41" s="16"/>
    </row>
    <row r="42" spans="1:14" ht="18" customHeight="1" x14ac:dyDescent="0.15">
      <c r="A42" s="17" t="s">
        <v>86</v>
      </c>
      <c r="B42" s="18"/>
      <c r="C42" s="20" t="s">
        <v>87</v>
      </c>
      <c r="D42" s="14"/>
      <c r="E42" s="15"/>
      <c r="F42" s="15"/>
      <c r="G42" s="15"/>
      <c r="H42" s="15"/>
      <c r="I42" s="15"/>
      <c r="J42" s="15"/>
      <c r="K42" s="15"/>
      <c r="L42" s="15"/>
      <c r="M42" s="15"/>
      <c r="N42" s="16"/>
    </row>
    <row r="43" spans="1:14" ht="18" customHeight="1" x14ac:dyDescent="0.15">
      <c r="A43" s="17" t="s">
        <v>88</v>
      </c>
      <c r="B43" s="18"/>
      <c r="C43" s="20" t="s">
        <v>89</v>
      </c>
      <c r="D43" s="21" t="s">
        <v>90</v>
      </c>
      <c r="E43" s="22"/>
      <c r="F43" s="22">
        <v>1</v>
      </c>
      <c r="G43" s="22"/>
      <c r="H43" s="22">
        <v>1</v>
      </c>
      <c r="I43" s="23"/>
      <c r="J43" s="24"/>
      <c r="K43" s="23"/>
      <c r="L43" s="23"/>
      <c r="M43" s="23">
        <f t="shared" ref="M43:M44" si="7">IF(ISNUMBER($K43),IF(ISNUMBER($G43),ROUND($K43*$G43,2),ROUND($K43*$F43,2)),IF(ISNUMBER($G43),ROUND($I43*$G43,2),ROUND($I43*$F43,2)))</f>
        <v>0</v>
      </c>
      <c r="N43" s="16"/>
    </row>
    <row r="44" spans="1:14" ht="18" customHeight="1" x14ac:dyDescent="0.15">
      <c r="A44" s="17" t="s">
        <v>91</v>
      </c>
      <c r="B44" s="18"/>
      <c r="C44" s="20" t="s">
        <v>92</v>
      </c>
      <c r="D44" s="21" t="s">
        <v>90</v>
      </c>
      <c r="E44" s="22"/>
      <c r="F44" s="22">
        <v>1</v>
      </c>
      <c r="G44" s="22"/>
      <c r="H44" s="22">
        <v>1</v>
      </c>
      <c r="I44" s="23"/>
      <c r="J44" s="24"/>
      <c r="K44" s="23"/>
      <c r="L44" s="23"/>
      <c r="M44" s="23">
        <f t="shared" si="7"/>
        <v>0</v>
      </c>
      <c r="N44" s="16"/>
    </row>
    <row r="45" spans="1:14" ht="18" customHeight="1" x14ac:dyDescent="0.15">
      <c r="A45" s="17" t="s">
        <v>93</v>
      </c>
      <c r="B45" s="18"/>
      <c r="C45" s="20" t="s">
        <v>94</v>
      </c>
      <c r="D45" s="14"/>
      <c r="E45" s="15"/>
      <c r="F45" s="15"/>
      <c r="G45" s="15"/>
      <c r="H45" s="15"/>
      <c r="I45" s="15"/>
      <c r="J45" s="15"/>
      <c r="K45" s="15"/>
      <c r="L45" s="15"/>
      <c r="M45" s="15"/>
      <c r="N45" s="16"/>
    </row>
    <row r="46" spans="1:14" ht="18" customHeight="1" x14ac:dyDescent="0.15">
      <c r="A46" s="17" t="s">
        <v>95</v>
      </c>
      <c r="B46" s="18"/>
      <c r="C46" s="20" t="s">
        <v>96</v>
      </c>
      <c r="D46" s="21" t="s">
        <v>39</v>
      </c>
      <c r="E46" s="22"/>
      <c r="F46" s="22">
        <v>1</v>
      </c>
      <c r="G46" s="22"/>
      <c r="H46" s="22">
        <v>1</v>
      </c>
      <c r="I46" s="23"/>
      <c r="J46" s="24"/>
      <c r="K46" s="23"/>
      <c r="L46" s="23"/>
      <c r="M46" s="23">
        <f t="shared" ref="M46:M47" si="8">IF(ISNUMBER($K46),IF(ISNUMBER($G46),ROUND($K46*$G46,2),ROUND($K46*$F46,2)),IF(ISNUMBER($G46),ROUND($I46*$G46,2),ROUND($I46*$F46,2)))</f>
        <v>0</v>
      </c>
      <c r="N46" s="16"/>
    </row>
    <row r="47" spans="1:14" ht="18" customHeight="1" x14ac:dyDescent="0.15">
      <c r="A47" s="17" t="s">
        <v>97</v>
      </c>
      <c r="B47" s="18"/>
      <c r="C47" s="20" t="s">
        <v>98</v>
      </c>
      <c r="D47" s="21" t="s">
        <v>90</v>
      </c>
      <c r="E47" s="22"/>
      <c r="F47" s="22">
        <v>1</v>
      </c>
      <c r="G47" s="22"/>
      <c r="H47" s="22">
        <v>1</v>
      </c>
      <c r="I47" s="23"/>
      <c r="J47" s="24"/>
      <c r="K47" s="23"/>
      <c r="L47" s="23"/>
      <c r="M47" s="23">
        <f t="shared" si="8"/>
        <v>0</v>
      </c>
      <c r="N47" s="16"/>
    </row>
    <row r="48" spans="1:14" ht="18" customHeight="1" x14ac:dyDescent="0.15">
      <c r="A48" s="45" t="s">
        <v>99</v>
      </c>
      <c r="B48" s="46"/>
      <c r="C48" s="46"/>
      <c r="D48" s="25"/>
      <c r="E48" s="26"/>
      <c r="F48" s="27"/>
      <c r="G48" s="28"/>
      <c r="H48" s="27"/>
      <c r="I48" s="27"/>
      <c r="J48" s="26"/>
      <c r="K48" s="26"/>
      <c r="L48" s="26"/>
      <c r="M48" s="29">
        <f>SUM(M$26:M$27)+SUM(M$29:M$33)+SUM(M$35:M$38)+SUM(M$40:M$41)+SUM(M$43:M$44)+SUM(M$46:M$47)</f>
        <v>0</v>
      </c>
      <c r="N48" s="30"/>
    </row>
    <row r="49" spans="1:14" ht="18" customHeight="1" x14ac:dyDescent="0.15">
      <c r="A49" s="17" t="s">
        <v>100</v>
      </c>
      <c r="B49" s="18"/>
      <c r="C49" s="19" t="s">
        <v>101</v>
      </c>
      <c r="D49" s="14"/>
      <c r="E49" s="15"/>
      <c r="F49" s="15"/>
      <c r="G49" s="15"/>
      <c r="H49" s="15"/>
      <c r="I49" s="15"/>
      <c r="J49" s="15"/>
      <c r="K49" s="15"/>
      <c r="L49" s="15"/>
      <c r="M49" s="15"/>
      <c r="N49" s="16"/>
    </row>
    <row r="50" spans="1:14" ht="18" customHeight="1" x14ac:dyDescent="0.15">
      <c r="A50" s="17" t="s">
        <v>102</v>
      </c>
      <c r="B50" s="18"/>
      <c r="C50" s="20" t="s">
        <v>103</v>
      </c>
      <c r="D50" s="14"/>
      <c r="E50" s="15"/>
      <c r="F50" s="15"/>
      <c r="G50" s="15"/>
      <c r="H50" s="15"/>
      <c r="I50" s="15"/>
      <c r="J50" s="15"/>
      <c r="K50" s="15"/>
      <c r="L50" s="15"/>
      <c r="M50" s="15"/>
      <c r="N50" s="16"/>
    </row>
    <row r="51" spans="1:14" ht="18" customHeight="1" x14ac:dyDescent="0.15">
      <c r="A51" s="17" t="s">
        <v>104</v>
      </c>
      <c r="B51" s="18"/>
      <c r="C51" s="20" t="s">
        <v>105</v>
      </c>
      <c r="D51" s="21" t="s">
        <v>55</v>
      </c>
      <c r="E51" s="22"/>
      <c r="F51" s="22">
        <v>24</v>
      </c>
      <c r="G51" s="22"/>
      <c r="H51" s="22">
        <v>1</v>
      </c>
      <c r="I51" s="23"/>
      <c r="J51" s="24"/>
      <c r="K51" s="23"/>
      <c r="L51" s="23"/>
      <c r="M51" s="23">
        <f t="shared" ref="M51:M54" si="9">IF(ISNUMBER($K51),IF(ISNUMBER($G51),ROUND($K51*$G51,2),ROUND($K51*$F51,2)),IF(ISNUMBER($G51),ROUND($I51*$G51,2),ROUND($I51*$F51,2)))</f>
        <v>0</v>
      </c>
      <c r="N51" s="16"/>
    </row>
    <row r="52" spans="1:14" ht="18" customHeight="1" x14ac:dyDescent="0.15">
      <c r="A52" s="17" t="s">
        <v>106</v>
      </c>
      <c r="B52" s="18"/>
      <c r="C52" s="20" t="s">
        <v>107</v>
      </c>
      <c r="D52" s="21" t="s">
        <v>55</v>
      </c>
      <c r="E52" s="22"/>
      <c r="F52" s="22">
        <v>2</v>
      </c>
      <c r="G52" s="22"/>
      <c r="H52" s="22">
        <v>1</v>
      </c>
      <c r="I52" s="23"/>
      <c r="J52" s="24"/>
      <c r="K52" s="23"/>
      <c r="L52" s="23"/>
      <c r="M52" s="23">
        <f t="shared" si="9"/>
        <v>0</v>
      </c>
      <c r="N52" s="16"/>
    </row>
    <row r="53" spans="1:14" ht="18" customHeight="1" x14ac:dyDescent="0.15">
      <c r="A53" s="17" t="s">
        <v>108</v>
      </c>
      <c r="B53" s="18"/>
      <c r="C53" s="20" t="s">
        <v>109</v>
      </c>
      <c r="D53" s="21" t="s">
        <v>55</v>
      </c>
      <c r="E53" s="22"/>
      <c r="F53" s="22">
        <v>4</v>
      </c>
      <c r="G53" s="22"/>
      <c r="H53" s="22">
        <v>1</v>
      </c>
      <c r="I53" s="23"/>
      <c r="J53" s="24"/>
      <c r="K53" s="23"/>
      <c r="L53" s="23"/>
      <c r="M53" s="23">
        <f t="shared" si="9"/>
        <v>0</v>
      </c>
      <c r="N53" s="16"/>
    </row>
    <row r="54" spans="1:14" ht="18" customHeight="1" x14ac:dyDescent="0.15">
      <c r="A54" s="17" t="s">
        <v>110</v>
      </c>
      <c r="B54" s="18"/>
      <c r="C54" s="20" t="s">
        <v>67</v>
      </c>
      <c r="D54" s="21" t="s">
        <v>55</v>
      </c>
      <c r="E54" s="22"/>
      <c r="F54" s="22">
        <v>1</v>
      </c>
      <c r="G54" s="22"/>
      <c r="H54" s="22">
        <v>1</v>
      </c>
      <c r="I54" s="23"/>
      <c r="J54" s="24"/>
      <c r="K54" s="23"/>
      <c r="L54" s="23"/>
      <c r="M54" s="23">
        <f t="shared" si="9"/>
        <v>0</v>
      </c>
      <c r="N54" s="16"/>
    </row>
    <row r="55" spans="1:14" ht="18" customHeight="1" x14ac:dyDescent="0.15">
      <c r="A55" s="45" t="s">
        <v>111</v>
      </c>
      <c r="B55" s="46"/>
      <c r="C55" s="46"/>
      <c r="D55" s="25"/>
      <c r="E55" s="26"/>
      <c r="F55" s="27"/>
      <c r="G55" s="28"/>
      <c r="H55" s="27"/>
      <c r="I55" s="27"/>
      <c r="J55" s="26"/>
      <c r="K55" s="26"/>
      <c r="L55" s="26"/>
      <c r="M55" s="29">
        <f>SUM(M$51:M$54)</f>
        <v>0</v>
      </c>
      <c r="N55" s="30"/>
    </row>
    <row r="56" spans="1:14" ht="15" customHeight="1" x14ac:dyDescent="0.15">
      <c r="A56" s="39" t="s">
        <v>112</v>
      </c>
      <c r="B56" s="40"/>
      <c r="C56" s="40"/>
      <c r="D56" s="40"/>
      <c r="E56" s="40"/>
      <c r="F56" s="40"/>
      <c r="G56" s="40"/>
      <c r="H56" s="40"/>
      <c r="I56" s="40"/>
      <c r="J56" s="31"/>
      <c r="K56" s="31"/>
      <c r="L56" s="31"/>
      <c r="M56" s="32">
        <f t="shared" ref="M56" si="10">SUM(M$11:M$14)+SUM(M$18:M$19)+SUM(M$21:M$22)+SUM(M$26:M$27)+SUM(M$29:M$33)+SUM(M$35:M$38)+SUM(M$40:M$41)+SUM(M$43:M$44)+SUM(M$46:M$47)+SUM(M$51:M$54)</f>
        <v>0</v>
      </c>
      <c r="N56" s="33"/>
    </row>
    <row r="57" spans="1:14" ht="15" customHeight="1" x14ac:dyDescent="0.15">
      <c r="A57" s="41" t="s">
        <v>113</v>
      </c>
      <c r="B57" s="42"/>
      <c r="C57" s="42"/>
      <c r="D57" s="42"/>
      <c r="E57" s="42"/>
      <c r="F57" s="42"/>
      <c r="G57" s="42"/>
      <c r="H57" s="42"/>
      <c r="I57" s="42"/>
      <c r="J57" s="34"/>
      <c r="K57" s="34"/>
      <c r="L57" s="34"/>
      <c r="M57" s="35">
        <f>(SUMIF($H$7:$H$55,1,$M$7:$M$55))*0.2</f>
        <v>0</v>
      </c>
      <c r="N57" s="33"/>
    </row>
    <row r="58" spans="1:14" ht="15" customHeight="1" x14ac:dyDescent="0.15">
      <c r="A58" s="43" t="s">
        <v>114</v>
      </c>
      <c r="B58" s="44"/>
      <c r="C58" s="44"/>
      <c r="D58" s="44"/>
      <c r="E58" s="44"/>
      <c r="F58" s="44"/>
      <c r="G58" s="44"/>
      <c r="H58" s="44"/>
      <c r="I58" s="44"/>
      <c r="J58" s="36"/>
      <c r="K58" s="36"/>
      <c r="L58" s="36"/>
      <c r="M58" s="37">
        <f>SUM(M$56:M$57)</f>
        <v>0</v>
      </c>
      <c r="N58" s="33"/>
    </row>
  </sheetData>
  <mergeCells count="12">
    <mergeCell ref="A23:C23"/>
    <mergeCell ref="A48:C48"/>
    <mergeCell ref="A55:C55"/>
    <mergeCell ref="A56:I56"/>
    <mergeCell ref="A57:I57"/>
    <mergeCell ref="A58:I58"/>
    <mergeCell ref="A1:M1"/>
    <mergeCell ref="A2:M2"/>
    <mergeCell ref="A3:M3"/>
    <mergeCell ref="A4:M4"/>
    <mergeCell ref="D5:M5"/>
    <mergeCell ref="A15:C15"/>
  </mergeCells>
  <printOptions horizontalCentered="1"/>
  <pageMargins left="0.4166667" right="0.4166667" top="0.40625" bottom="0.4166667" header="8.3333340000000006E-2" footer="8.3333340000000006E-2"/>
  <pageSetup paperSize="9" scale="79" orientation="portrait" useFirstPageNumber="1"/>
  <headerFooter>
    <oddFooter>&amp;RP&amp;P de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 LOT 05</vt:lpstr>
      <vt:lpstr>CDPGF LOT 05</vt:lpstr>
      <vt:lpstr>'CDPGF LOT 05'!Impression_des_titres</vt:lpstr>
      <vt:lpstr>'PG LOT 05'!Zone_d_impression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Beatrice CUCCA</dc:creator>
  <cp:lastModifiedBy>bbg ARCHITECTES</cp:lastModifiedBy>
  <dcterms:created xsi:type="dcterms:W3CDTF">2025-02-17T16:24:49Z</dcterms:created>
  <dcterms:modified xsi:type="dcterms:W3CDTF">2025-04-29T16:23:33Z</dcterms:modified>
</cp:coreProperties>
</file>